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СР" sheetId="4" r:id="rId1"/>
  </sheets>
  <definedNames>
    <definedName name="_xlnm._FilterDatabase" localSheetId="0" hidden="1">ПСР!$A$4:$L$4</definedName>
    <definedName name="_xlnm.Print_Titles" localSheetId="0">ПСР!$3:$3</definedName>
  </definedNames>
  <calcPr calcId="145621"/>
</workbook>
</file>

<file path=xl/calcChain.xml><?xml version="1.0" encoding="utf-8"?>
<calcChain xmlns="http://schemas.openxmlformats.org/spreadsheetml/2006/main">
  <c r="G27" i="4" l="1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5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5" i="4"/>
  <c r="J26" i="4" l="1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5" i="4"/>
  <c r="C28" i="4" l="1"/>
  <c r="L28" i="4" l="1"/>
  <c r="K28" i="4"/>
  <c r="F28" i="4"/>
  <c r="D28" i="4"/>
  <c r="G28" i="4" l="1"/>
  <c r="H28" i="4"/>
  <c r="I27" i="4" l="1"/>
  <c r="J27" i="4"/>
  <c r="E28" i="4"/>
  <c r="J28" i="4" s="1"/>
  <c r="I28" i="4" l="1"/>
</calcChain>
</file>

<file path=xl/sharedStrings.xml><?xml version="1.0" encoding="utf-8"?>
<sst xmlns="http://schemas.openxmlformats.org/spreadsheetml/2006/main" count="61" uniqueCount="61">
  <si>
    <t>рублей</t>
  </si>
  <si>
    <t>Наименование</t>
  </si>
  <si>
    <t>2024 год</t>
  </si>
  <si>
    <t>02</t>
  </si>
  <si>
    <t>07</t>
  </si>
  <si>
    <t>11</t>
  </si>
  <si>
    <t>13</t>
  </si>
  <si>
    <t>14</t>
  </si>
  <si>
    <t>08</t>
  </si>
  <si>
    <t>12</t>
  </si>
  <si>
    <t>ИТОГО: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</si>
  <si>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</si>
  <si>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Комплексное развитие сельских территорий Брянской области</t>
  </si>
  <si>
    <t>Охрана окружающей среды, воспроизводство и использование природных ресурсов Брянской области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</si>
  <si>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</si>
  <si>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</si>
  <si>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</si>
  <si>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</si>
  <si>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Развитие культуры и туризма в Брянской области</t>
  </si>
  <si>
    <t>15</t>
  </si>
  <si>
    <t>Развитие образования и науки Брянской области</t>
  </si>
  <si>
    <t>16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</si>
  <si>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</si>
  <si>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</si>
  <si>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Управление государственными финансами Брянской области</t>
  </si>
  <si>
    <t>18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</si>
  <si>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</si>
  <si>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</si>
  <si>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</si>
  <si>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</si>
  <si>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</si>
  <si>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21</t>
  </si>
  <si>
    <t>Доступная среда Брянской области</t>
  </si>
  <si>
    <t>22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</si>
  <si>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</si>
  <si>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</si>
  <si>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</si>
  <si>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</si>
  <si>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</si>
  <si>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32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</si>
  <si>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</si>
  <si>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</si>
  <si>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</si>
  <si>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</si>
  <si>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</si>
  <si>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</si>
  <si>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</si>
  <si>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</si>
  <si>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2025 год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</si>
  <si>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</si>
  <si>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</si>
  <si>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2022 год (факт)</t>
  </si>
  <si>
    <t>2023 год (первоначальный)</t>
  </si>
  <si>
    <t>2023 год оценка</t>
  </si>
  <si>
    <t>2024 - 2022</t>
  </si>
  <si>
    <t>2024 / 2022</t>
  </si>
  <si>
    <t>2024 - 2023
(оценка)</t>
  </si>
  <si>
    <t>2024 / 2023
(оценка)</t>
  </si>
  <si>
    <t>2026 год</t>
  </si>
  <si>
    <t>ГП
(код)</t>
  </si>
  <si>
    <t>Анализ изменения областного бюджета по программной структуре в 2022 - 2026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</si>
</sst>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9" fontId="1" fillId="0" borderId="0" applyFont="0" applyFill="0" applyBorder="0" applyAlignment="0" applyProtection="0"/>
  </cellStyleXfs>
  <cellXfs count="19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85" zoomScaleNormal="85" workbookViewId="0">
      <pane ySplit="4" topLeftCell="A5" activePane="bottomLeft" state="frozen"/>
      <selection pane="bottomLeft" sqref="A1:L1"/>
    </sheetView>
  </sheetViews>
  <sheetFormatPr defaultRowHeight="14.25" x14ac:dyDescent="0.2"/>
  <cols>
    <col min="1" max="1" width="54.6640625" style="1" customWidth="1"/>
    <col min="2" max="2" width="12.5" style="1" customWidth="1"/>
    <col min="3" max="6" width="25" style="1" customWidth="1"/>
    <col min="7" max="10" width="21.83203125" style="1" customWidth="1"/>
    <col min="11" max="11" width="25.5" style="1" customWidth="1"/>
    <col min="12" max="12" width="26.1640625" style="1" customWidth="1"/>
    <col min="13" max="16384" width="9.33203125" style="1"/>
  </cols>
  <sheetData>
    <row r="1" spans="1:12" ht="32.25" customHeight="1" x14ac:dyDescent="0.2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56.25" customHeight="1" x14ac:dyDescent="0.2">
      <c r="A3" s="3" t="s">
        <v>1</v>
      </c>
      <c r="B3" s="3" t="s">
        <v>59</v>
      </c>
      <c r="C3" s="2" t="s">
        <v>51</v>
      </c>
      <c r="D3" s="2" t="s">
        <v>52</v>
      </c>
      <c r="E3" s="2" t="s">
        <v>53</v>
      </c>
      <c r="F3" s="2" t="s">
        <v>2</v>
      </c>
      <c r="G3" s="2" t="s">
        <v>54</v>
      </c>
      <c r="H3" s="2" t="s">
        <v>55</v>
      </c>
      <c r="I3" s="2" t="s">
        <v>56</v>
      </c>
      <c r="J3" s="2" t="s">
        <v>57</v>
      </c>
      <c r="K3" s="2" t="s">
        <v>48</v>
      </c>
      <c r="L3" s="2" t="s">
        <v>58</v>
      </c>
    </row>
    <row r="4" spans="1:12" ht="14.2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</row>
    <row r="5" spans="1:12" ht="99.75" x14ac:dyDescent="0.2">
      <c r="A5" s="4" t="s">
        <v>11</v>
      </c>
      <c r="B5" s="3" t="s">
        <v>3</v>
      </c>
      <c r="C5" s="10">
        <v>1317298215.1300001</v>
      </c>
      <c r="D5" s="5">
        <v>1245167878</v>
      </c>
      <c r="E5" s="5">
        <v>1405620000</v>
      </c>
      <c r="F5" s="5">
        <v>1330877109</v>
      </c>
      <c r="G5" s="5">
        <f>F5-C5</f>
        <v>13578893.869999886</v>
      </c>
      <c r="H5" s="7">
        <f>IFERROR(F5/C5,"-")</f>
        <v>1.0103081395799658</v>
      </c>
      <c r="I5" s="12">
        <f>F5-E5</f>
        <v>-74742891</v>
      </c>
      <c r="J5" s="7">
        <f>IFERROR(F5/E5,"-")</f>
        <v>0.94682567763691472</v>
      </c>
      <c r="K5" s="5">
        <v>1174150644</v>
      </c>
      <c r="L5" s="5">
        <v>1175477294</v>
      </c>
    </row>
    <row r="6" spans="1:12" ht="69.75" customHeight="1" x14ac:dyDescent="0.2">
      <c r="A6" s="4" t="s">
        <v>49</v>
      </c>
      <c r="B6" s="11" t="s">
        <v>50</v>
      </c>
      <c r="C6" s="10">
        <v>81297099.840000004</v>
      </c>
      <c r="D6" s="5">
        <v>99144148.939999998</v>
      </c>
      <c r="E6" s="5">
        <v>106444000</v>
      </c>
      <c r="F6" s="5">
        <v>37577604.259999998</v>
      </c>
      <c r="G6" s="5"/>
      <c r="H6" s="7"/>
      <c r="I6" s="12"/>
      <c r="J6" s="7"/>
      <c r="K6" s="5">
        <v>41205700.93</v>
      </c>
      <c r="L6" s="5">
        <v>41205700.93</v>
      </c>
    </row>
    <row r="7" spans="1:12" ht="28.5" x14ac:dyDescent="0.2">
      <c r="A7" s="4" t="s">
        <v>12</v>
      </c>
      <c r="B7" s="3" t="s">
        <v>4</v>
      </c>
      <c r="C7" s="10">
        <v>194514194.18000001</v>
      </c>
      <c r="D7" s="5">
        <v>296066002.26999998</v>
      </c>
      <c r="E7" s="5">
        <v>406800000</v>
      </c>
      <c r="F7" s="5">
        <v>130504490.31999999</v>
      </c>
      <c r="G7" s="5">
        <f t="shared" ref="G7:G28" si="0">F7-C7</f>
        <v>-64009703.860000014</v>
      </c>
      <c r="H7" s="7">
        <f t="shared" ref="H7:H28" si="1">IFERROR(F7/C7,"-")</f>
        <v>0.67092528064678636</v>
      </c>
      <c r="I7" s="12">
        <f t="shared" ref="I7:I28" si="2">F7-E7</f>
        <v>-276295509.68000001</v>
      </c>
      <c r="J7" s="7">
        <f t="shared" ref="J7:J27" si="3">IFERROR(F7/E7,"-")</f>
        <v>0.32080749832841687</v>
      </c>
      <c r="K7" s="5">
        <v>3730029.65</v>
      </c>
      <c r="L7" s="5">
        <v>190968.03</v>
      </c>
    </row>
    <row r="8" spans="1:12" ht="42.75" x14ac:dyDescent="0.2">
      <c r="A8" s="4" t="s">
        <v>13</v>
      </c>
      <c r="B8" s="3" t="s">
        <v>8</v>
      </c>
      <c r="C8" s="10">
        <v>203176052.59999999</v>
      </c>
      <c r="D8" s="5">
        <v>386971739.77999997</v>
      </c>
      <c r="E8" s="5">
        <v>378948000</v>
      </c>
      <c r="F8" s="5">
        <v>84414221</v>
      </c>
      <c r="G8" s="5">
        <f t="shared" si="0"/>
        <v>-118761831.59999999</v>
      </c>
      <c r="H8" s="7">
        <f t="shared" si="1"/>
        <v>0.41547328004343759</v>
      </c>
      <c r="I8" s="12">
        <f t="shared" si="2"/>
        <v>-294533779</v>
      </c>
      <c r="J8" s="7">
        <f t="shared" si="3"/>
        <v>0.22275937859548012</v>
      </c>
      <c r="K8" s="5">
        <v>126970281</v>
      </c>
      <c r="L8" s="5">
        <v>92578151</v>
      </c>
    </row>
    <row r="9" spans="1:12" x14ac:dyDescent="0.2">
      <c r="A9" s="4" t="s">
        <v>14</v>
      </c>
      <c r="B9" s="3" t="s">
        <v>5</v>
      </c>
      <c r="C9" s="10">
        <v>441179438.86000001</v>
      </c>
      <c r="D9" s="5">
        <v>458279926</v>
      </c>
      <c r="E9" s="5">
        <v>459190000</v>
      </c>
      <c r="F9" s="5">
        <v>562716956.26999998</v>
      </c>
      <c r="G9" s="5">
        <f t="shared" si="0"/>
        <v>121537517.40999997</v>
      </c>
      <c r="H9" s="7">
        <f t="shared" si="1"/>
        <v>1.2754831859890179</v>
      </c>
      <c r="I9" s="12">
        <f t="shared" si="2"/>
        <v>103526956.26999998</v>
      </c>
      <c r="J9" s="7">
        <f t="shared" si="3"/>
        <v>1.225455598488643</v>
      </c>
      <c r="K9" s="5">
        <v>624469393.50999999</v>
      </c>
      <c r="L9" s="5">
        <v>647285852.62</v>
      </c>
    </row>
    <row r="10" spans="1:12" ht="42.75" x14ac:dyDescent="0.2">
      <c r="A10" s="4" t="s">
        <v>15</v>
      </c>
      <c r="B10" s="3" t="s">
        <v>9</v>
      </c>
      <c r="C10" s="10">
        <v>1688022924.25</v>
      </c>
      <c r="D10" s="5">
        <v>1023207231.54</v>
      </c>
      <c r="E10" s="5">
        <v>3115200000</v>
      </c>
      <c r="F10" s="5">
        <v>756628705.60000002</v>
      </c>
      <c r="G10" s="5">
        <f t="shared" si="0"/>
        <v>-931394218.64999998</v>
      </c>
      <c r="H10" s="7">
        <f t="shared" si="1"/>
        <v>0.44823366716786461</v>
      </c>
      <c r="I10" s="12">
        <f t="shared" si="2"/>
        <v>-2358571294.4000001</v>
      </c>
      <c r="J10" s="7">
        <f t="shared" si="3"/>
        <v>0.2428828664612224</v>
      </c>
      <c r="K10" s="5">
        <v>433662717.76999998</v>
      </c>
      <c r="L10" s="5">
        <v>392021065.37</v>
      </c>
    </row>
    <row r="11" spans="1:12" ht="28.5" x14ac:dyDescent="0.2">
      <c r="A11" s="4" t="s">
        <v>16</v>
      </c>
      <c r="B11" s="3" t="s">
        <v>6</v>
      </c>
      <c r="C11" s="10">
        <v>322848384</v>
      </c>
      <c r="D11" s="5">
        <v>387617475</v>
      </c>
      <c r="E11" s="5">
        <v>448896000</v>
      </c>
      <c r="F11" s="5">
        <v>434872320</v>
      </c>
      <c r="G11" s="5">
        <f t="shared" si="0"/>
        <v>112023936</v>
      </c>
      <c r="H11" s="7">
        <f t="shared" si="1"/>
        <v>1.3469862063797724</v>
      </c>
      <c r="I11" s="12">
        <f t="shared" si="2"/>
        <v>-14023680</v>
      </c>
      <c r="J11" s="7">
        <f t="shared" si="3"/>
        <v>0.96875962360992296</v>
      </c>
      <c r="K11" s="5">
        <v>0</v>
      </c>
      <c r="L11" s="5">
        <v>0</v>
      </c>
    </row>
    <row r="12" spans="1:12" x14ac:dyDescent="0.2">
      <c r="A12" s="4" t="s">
        <v>17</v>
      </c>
      <c r="B12" s="3" t="s">
        <v>7</v>
      </c>
      <c r="C12" s="10">
        <v>15141907544.950001</v>
      </c>
      <c r="D12" s="5">
        <v>14901877750.809999</v>
      </c>
      <c r="E12" s="5">
        <v>16255063999.999998</v>
      </c>
      <c r="F12" s="5">
        <v>13377365127.809999</v>
      </c>
      <c r="G12" s="5">
        <f t="shared" si="0"/>
        <v>-1764542417.1400013</v>
      </c>
      <c r="H12" s="7">
        <f t="shared" si="1"/>
        <v>0.88346630621658395</v>
      </c>
      <c r="I12" s="12">
        <f t="shared" si="2"/>
        <v>-2877698872.1899986</v>
      </c>
      <c r="J12" s="7">
        <f t="shared" si="3"/>
        <v>0.82296600787360796</v>
      </c>
      <c r="K12" s="5">
        <v>13545164996.07</v>
      </c>
      <c r="L12" s="5">
        <v>14099747610.07</v>
      </c>
    </row>
    <row r="13" spans="1:12" x14ac:dyDescent="0.2">
      <c r="A13" s="4" t="s">
        <v>18</v>
      </c>
      <c r="B13" s="3" t="s">
        <v>19</v>
      </c>
      <c r="C13" s="10">
        <v>1178374393.1800001</v>
      </c>
      <c r="D13" s="5">
        <v>1467588710.9200001</v>
      </c>
      <c r="E13" s="5">
        <v>1415120000</v>
      </c>
      <c r="F13" s="5">
        <v>1873785184.5999999</v>
      </c>
      <c r="G13" s="5">
        <f t="shared" si="0"/>
        <v>695410791.41999984</v>
      </c>
      <c r="H13" s="7">
        <f t="shared" si="1"/>
        <v>1.5901441812082673</v>
      </c>
      <c r="I13" s="12">
        <f t="shared" si="2"/>
        <v>458665184.5999999</v>
      </c>
      <c r="J13" s="7">
        <f t="shared" si="3"/>
        <v>1.3241175197863078</v>
      </c>
      <c r="K13" s="5">
        <v>1060859492</v>
      </c>
      <c r="L13" s="5">
        <v>1062047022</v>
      </c>
    </row>
    <row r="14" spans="1:12" x14ac:dyDescent="0.2">
      <c r="A14" s="4" t="s">
        <v>20</v>
      </c>
      <c r="B14" s="3" t="s">
        <v>21</v>
      </c>
      <c r="C14" s="10">
        <v>18705995197.73</v>
      </c>
      <c r="D14" s="5">
        <v>19677713387.299999</v>
      </c>
      <c r="E14" s="5">
        <v>19247190000</v>
      </c>
      <c r="F14" s="5">
        <v>21737647260.150002</v>
      </c>
      <c r="G14" s="5">
        <f t="shared" si="0"/>
        <v>3031652062.420002</v>
      </c>
      <c r="H14" s="7">
        <f t="shared" si="1"/>
        <v>1.1620684721862806</v>
      </c>
      <c r="I14" s="12">
        <f t="shared" si="2"/>
        <v>2490457260.1500015</v>
      </c>
      <c r="J14" s="7">
        <f t="shared" si="3"/>
        <v>1.1293932911843236</v>
      </c>
      <c r="K14" s="5">
        <v>19676467068.580002</v>
      </c>
      <c r="L14" s="5">
        <v>18704795744.939999</v>
      </c>
    </row>
    <row r="15" spans="1:12" ht="42.75" x14ac:dyDescent="0.2">
      <c r="A15" s="4" t="s">
        <v>22</v>
      </c>
      <c r="B15" s="3" t="s">
        <v>23</v>
      </c>
      <c r="C15" s="10">
        <v>11695111117.85</v>
      </c>
      <c r="D15" s="5">
        <v>8782423355.7900009</v>
      </c>
      <c r="E15" s="5">
        <v>9004032000.0000019</v>
      </c>
      <c r="F15" s="5">
        <v>7078233559.9700003</v>
      </c>
      <c r="G15" s="5">
        <f t="shared" si="0"/>
        <v>-4616877557.8800001</v>
      </c>
      <c r="H15" s="7">
        <f t="shared" si="1"/>
        <v>0.60523012467719461</v>
      </c>
      <c r="I15" s="12">
        <f t="shared" si="2"/>
        <v>-1925798440.0300016</v>
      </c>
      <c r="J15" s="7">
        <f t="shared" si="3"/>
        <v>0.78611821459208486</v>
      </c>
      <c r="K15" s="5">
        <v>5862391353</v>
      </c>
      <c r="L15" s="5">
        <v>4930765288.75</v>
      </c>
    </row>
    <row r="16" spans="1:12" ht="28.5" x14ac:dyDescent="0.2">
      <c r="A16" s="4" t="s">
        <v>24</v>
      </c>
      <c r="B16" s="3" t="s">
        <v>25</v>
      </c>
      <c r="C16" s="10">
        <v>4320393810.04</v>
      </c>
      <c r="D16" s="5">
        <v>4076510335.0900002</v>
      </c>
      <c r="E16" s="5">
        <v>4113942000</v>
      </c>
      <c r="F16" s="5">
        <v>4228977541.6199999</v>
      </c>
      <c r="G16" s="5">
        <f t="shared" si="0"/>
        <v>-91416268.420000076</v>
      </c>
      <c r="H16" s="7">
        <f t="shared" si="1"/>
        <v>0.97884075562566508</v>
      </c>
      <c r="I16" s="12">
        <f t="shared" si="2"/>
        <v>115035541.61999989</v>
      </c>
      <c r="J16" s="7">
        <f t="shared" si="3"/>
        <v>1.0279623634995341</v>
      </c>
      <c r="K16" s="5">
        <v>3856088270.21</v>
      </c>
      <c r="L16" s="5">
        <v>4063764912.4699998</v>
      </c>
    </row>
    <row r="17" spans="1:12" ht="57" x14ac:dyDescent="0.2">
      <c r="A17" s="4" t="s">
        <v>26</v>
      </c>
      <c r="B17" s="3" t="s">
        <v>27</v>
      </c>
      <c r="C17" s="10">
        <v>11144865388.610001</v>
      </c>
      <c r="D17" s="5">
        <v>8737143216.1599998</v>
      </c>
      <c r="E17" s="5">
        <v>11255464000.000002</v>
      </c>
      <c r="F17" s="5">
        <v>7211847419.9899998</v>
      </c>
      <c r="G17" s="5">
        <f t="shared" si="0"/>
        <v>-3933017968.6200008</v>
      </c>
      <c r="H17" s="7">
        <f t="shared" si="1"/>
        <v>0.64710045106156899</v>
      </c>
      <c r="I17" s="12">
        <f t="shared" si="2"/>
        <v>-4043616580.0100021</v>
      </c>
      <c r="J17" s="7">
        <f t="shared" si="3"/>
        <v>0.64074190277628706</v>
      </c>
      <c r="K17" s="5">
        <v>7607814899.8800001</v>
      </c>
      <c r="L17" s="5">
        <v>7663941242.5900002</v>
      </c>
    </row>
    <row r="18" spans="1:12" ht="57" x14ac:dyDescent="0.2">
      <c r="A18" s="4" t="s">
        <v>28</v>
      </c>
      <c r="B18" s="3" t="s">
        <v>29</v>
      </c>
      <c r="C18" s="10">
        <v>953210792.62</v>
      </c>
      <c r="D18" s="5">
        <v>773208308.63999999</v>
      </c>
      <c r="E18" s="5">
        <v>1819440000</v>
      </c>
      <c r="F18" s="5">
        <v>0</v>
      </c>
      <c r="G18" s="5">
        <f t="shared" si="0"/>
        <v>-953210792.62</v>
      </c>
      <c r="H18" s="7">
        <f t="shared" si="1"/>
        <v>0</v>
      </c>
      <c r="I18" s="12">
        <f t="shared" si="2"/>
        <v>-1819440000</v>
      </c>
      <c r="J18" s="7">
        <f t="shared" si="3"/>
        <v>0</v>
      </c>
      <c r="K18" s="5">
        <v>0</v>
      </c>
      <c r="L18" s="5">
        <v>0</v>
      </c>
    </row>
    <row r="19" spans="1:12" ht="28.5" x14ac:dyDescent="0.2">
      <c r="A19" s="4" t="s">
        <v>30</v>
      </c>
      <c r="B19" s="3" t="s">
        <v>31</v>
      </c>
      <c r="C19" s="10">
        <v>14321170987.42</v>
      </c>
      <c r="D19" s="5">
        <v>12201055689.059999</v>
      </c>
      <c r="E19" s="5">
        <v>13147186000</v>
      </c>
      <c r="F19" s="5">
        <v>11307909162.719999</v>
      </c>
      <c r="G19" s="5">
        <f t="shared" si="0"/>
        <v>-3013261824.7000008</v>
      </c>
      <c r="H19" s="7">
        <f t="shared" si="1"/>
        <v>0.789593893729297</v>
      </c>
      <c r="I19" s="12">
        <f t="shared" si="2"/>
        <v>-1839276837.2800007</v>
      </c>
      <c r="J19" s="7">
        <f t="shared" si="3"/>
        <v>0.86010110168974552</v>
      </c>
      <c r="K19" s="5">
        <v>10478764168.08</v>
      </c>
      <c r="L19" s="5">
        <v>10776485890.51</v>
      </c>
    </row>
    <row r="20" spans="1:12" x14ac:dyDescent="0.2">
      <c r="A20" s="4" t="s">
        <v>32</v>
      </c>
      <c r="B20" s="3" t="s">
        <v>33</v>
      </c>
      <c r="C20" s="10">
        <v>23698922.609999999</v>
      </c>
      <c r="D20" s="5">
        <v>61623765.369999997</v>
      </c>
      <c r="E20" s="5">
        <v>62000000</v>
      </c>
      <c r="F20" s="5">
        <v>18516081.68</v>
      </c>
      <c r="G20" s="5">
        <f t="shared" si="0"/>
        <v>-5182840.93</v>
      </c>
      <c r="H20" s="7">
        <f t="shared" si="1"/>
        <v>0.78130478691832816</v>
      </c>
      <c r="I20" s="12">
        <f t="shared" si="2"/>
        <v>-43483918.32</v>
      </c>
      <c r="J20" s="7">
        <f t="shared" si="3"/>
        <v>0.29864647870967742</v>
      </c>
      <c r="K20" s="5">
        <v>18174968.09</v>
      </c>
      <c r="L20" s="5">
        <v>17772293.43</v>
      </c>
    </row>
    <row r="21" spans="1:12" ht="28.5" x14ac:dyDescent="0.2">
      <c r="A21" s="4" t="s">
        <v>34</v>
      </c>
      <c r="B21" s="3" t="s">
        <v>35</v>
      </c>
      <c r="C21" s="10">
        <v>1678524086.1700001</v>
      </c>
      <c r="D21" s="5">
        <v>2096894575.7</v>
      </c>
      <c r="E21" s="5">
        <v>1739328000.0000002</v>
      </c>
      <c r="F21" s="5">
        <v>2173346626.6599998</v>
      </c>
      <c r="G21" s="5">
        <f t="shared" si="0"/>
        <v>494822540.48999977</v>
      </c>
      <c r="H21" s="7">
        <f t="shared" si="1"/>
        <v>1.2947962108896924</v>
      </c>
      <c r="I21" s="12">
        <f t="shared" si="2"/>
        <v>434018626.65999961</v>
      </c>
      <c r="J21" s="7">
        <f t="shared" si="3"/>
        <v>1.2495323634530116</v>
      </c>
      <c r="K21" s="5">
        <v>1379510513.8800001</v>
      </c>
      <c r="L21" s="5">
        <v>1227442642</v>
      </c>
    </row>
    <row r="22" spans="1:12" x14ac:dyDescent="0.2">
      <c r="A22" s="4" t="s">
        <v>36</v>
      </c>
      <c r="B22" s="3" t="s">
        <v>37</v>
      </c>
      <c r="C22" s="10">
        <v>302225771.66000003</v>
      </c>
      <c r="D22" s="5">
        <v>422275822</v>
      </c>
      <c r="E22" s="5">
        <v>457561999.99999994</v>
      </c>
      <c r="F22" s="5">
        <v>0</v>
      </c>
      <c r="G22" s="5">
        <f t="shared" si="0"/>
        <v>-302225771.66000003</v>
      </c>
      <c r="H22" s="7">
        <f t="shared" si="1"/>
        <v>0</v>
      </c>
      <c r="I22" s="12">
        <f t="shared" si="2"/>
        <v>-457561999.99999994</v>
      </c>
      <c r="J22" s="7">
        <f t="shared" si="3"/>
        <v>0</v>
      </c>
      <c r="K22" s="5">
        <v>0</v>
      </c>
      <c r="L22" s="5">
        <v>0</v>
      </c>
    </row>
    <row r="23" spans="1:12" ht="42.75" x14ac:dyDescent="0.2">
      <c r="A23" s="4" t="s">
        <v>38</v>
      </c>
      <c r="B23" s="3" t="s">
        <v>39</v>
      </c>
      <c r="C23" s="10">
        <v>647789962.05999994</v>
      </c>
      <c r="D23" s="5">
        <v>727425277</v>
      </c>
      <c r="E23" s="5">
        <v>620024000</v>
      </c>
      <c r="F23" s="5">
        <v>599389408.14999998</v>
      </c>
      <c r="G23" s="5">
        <f t="shared" si="0"/>
        <v>-48400553.909999967</v>
      </c>
      <c r="H23" s="7">
        <f t="shared" si="1"/>
        <v>0.925283569143177</v>
      </c>
      <c r="I23" s="12">
        <f t="shared" si="2"/>
        <v>-20634591.850000024</v>
      </c>
      <c r="J23" s="7">
        <f t="shared" si="3"/>
        <v>0.96671968851205758</v>
      </c>
      <c r="K23" s="5">
        <v>574904784.72000003</v>
      </c>
      <c r="L23" s="5">
        <v>784201134.33000004</v>
      </c>
    </row>
    <row r="24" spans="1:12" x14ac:dyDescent="0.2">
      <c r="A24" s="4" t="s">
        <v>40</v>
      </c>
      <c r="B24" s="3" t="s">
        <v>41</v>
      </c>
      <c r="C24" s="10">
        <v>658865326.05999994</v>
      </c>
      <c r="D24" s="5">
        <v>632995065</v>
      </c>
      <c r="E24" s="5">
        <v>615756000</v>
      </c>
      <c r="F24" s="5">
        <v>342860217</v>
      </c>
      <c r="G24" s="5">
        <f t="shared" si="0"/>
        <v>-316005109.05999994</v>
      </c>
      <c r="H24" s="7">
        <f t="shared" si="1"/>
        <v>0.5203798157816204</v>
      </c>
      <c r="I24" s="12">
        <f t="shared" si="2"/>
        <v>-272895783</v>
      </c>
      <c r="J24" s="7">
        <f t="shared" si="3"/>
        <v>0.55681181669362545</v>
      </c>
      <c r="K24" s="5">
        <v>315931278</v>
      </c>
      <c r="L24" s="5">
        <v>306159778</v>
      </c>
    </row>
    <row r="25" spans="1:12" ht="28.5" x14ac:dyDescent="0.2">
      <c r="A25" s="4" t="s">
        <v>42</v>
      </c>
      <c r="B25" s="3" t="s">
        <v>43</v>
      </c>
      <c r="C25" s="10">
        <v>4273279884.7199998</v>
      </c>
      <c r="D25" s="5">
        <v>3153976785.9899998</v>
      </c>
      <c r="E25" s="5">
        <v>3822990000</v>
      </c>
      <c r="F25" s="5">
        <v>3040012331.3299999</v>
      </c>
      <c r="G25" s="5">
        <f t="shared" si="0"/>
        <v>-1233267553.3899999</v>
      </c>
      <c r="H25" s="7">
        <f t="shared" si="1"/>
        <v>0.71140023900615446</v>
      </c>
      <c r="I25" s="12">
        <f t="shared" si="2"/>
        <v>-782977668.67000008</v>
      </c>
      <c r="J25" s="7">
        <f t="shared" si="3"/>
        <v>0.79519233148137969</v>
      </c>
      <c r="K25" s="5">
        <v>1229663047</v>
      </c>
      <c r="L25" s="5">
        <v>1234710699</v>
      </c>
    </row>
    <row r="26" spans="1:12" ht="42.75" x14ac:dyDescent="0.2">
      <c r="A26" s="4" t="s">
        <v>44</v>
      </c>
      <c r="B26" s="3" t="s">
        <v>45</v>
      </c>
      <c r="C26" s="10">
        <v>479458018.51999998</v>
      </c>
      <c r="D26" s="5">
        <v>487906504.50999999</v>
      </c>
      <c r="E26" s="5">
        <v>507965000.00000006</v>
      </c>
      <c r="F26" s="5">
        <v>529787411.30000001</v>
      </c>
      <c r="G26" s="5">
        <f t="shared" si="0"/>
        <v>50329392.780000031</v>
      </c>
      <c r="H26" s="7">
        <f t="shared" si="1"/>
        <v>1.1049714278120903</v>
      </c>
      <c r="I26" s="12">
        <f t="shared" si="2"/>
        <v>21822411.299999952</v>
      </c>
      <c r="J26" s="7">
        <f t="shared" si="3"/>
        <v>1.0429604624334352</v>
      </c>
      <c r="K26" s="5">
        <v>352457360.12</v>
      </c>
      <c r="L26" s="5">
        <v>352457360.12</v>
      </c>
    </row>
    <row r="27" spans="1:12" x14ac:dyDescent="0.2">
      <c r="A27" s="4" t="s">
        <v>46</v>
      </c>
      <c r="B27" s="3" t="s">
        <v>47</v>
      </c>
      <c r="C27" s="10">
        <v>3690966531.1700001</v>
      </c>
      <c r="D27" s="5">
        <v>3367436481.9099998</v>
      </c>
      <c r="E27" s="5">
        <v>10889899930</v>
      </c>
      <c r="F27" s="5">
        <v>3670786841.3499999</v>
      </c>
      <c r="G27" s="5">
        <f t="shared" si="0"/>
        <v>-20179689.820000172</v>
      </c>
      <c r="H27" s="7">
        <f t="shared" si="1"/>
        <v>0.99453268144005536</v>
      </c>
      <c r="I27" s="12">
        <f t="shared" si="2"/>
        <v>-7219113088.6499996</v>
      </c>
      <c r="J27" s="7">
        <f t="shared" si="3"/>
        <v>0.33708177898288544</v>
      </c>
      <c r="K27" s="5">
        <v>7631545812.79</v>
      </c>
      <c r="L27" s="5">
        <v>8820664272.5100002</v>
      </c>
    </row>
    <row r="28" spans="1:12" ht="25.5" customHeight="1" x14ac:dyDescent="0.2">
      <c r="A28" s="17" t="s">
        <v>10</v>
      </c>
      <c r="B28" s="18"/>
      <c r="C28" s="6">
        <f>SUM(C5:C27)</f>
        <v>93464174044.230011</v>
      </c>
      <c r="D28" s="6">
        <f>SUM(D5:D27)</f>
        <v>85464509432.779999</v>
      </c>
      <c r="E28" s="13">
        <f>SUM(E5:E27)</f>
        <v>101294060930</v>
      </c>
      <c r="F28" s="6">
        <f>SUM(F5:F27)</f>
        <v>80528055580.779999</v>
      </c>
      <c r="G28" s="6">
        <f t="shared" si="0"/>
        <v>-12936118463.450012</v>
      </c>
      <c r="H28" s="8">
        <f t="shared" si="1"/>
        <v>0.86159275898240695</v>
      </c>
      <c r="I28" s="9">
        <f t="shared" si="2"/>
        <v>-20766005349.220001</v>
      </c>
      <c r="J28" s="8">
        <f>IFERROR(F28/E28,"-")</f>
        <v>0.7949928637615733</v>
      </c>
      <c r="K28" s="6">
        <f>SUM(K5:K27)</f>
        <v>75993926779.279999</v>
      </c>
      <c r="L28" s="6">
        <f>SUM(L5:L27)</f>
        <v>76393714922.670013</v>
      </c>
    </row>
    <row r="31" spans="1:12" x14ac:dyDescent="0.2">
      <c r="E31" s="14"/>
    </row>
    <row r="32" spans="1:12" x14ac:dyDescent="0.2">
      <c r="E32" s="14"/>
    </row>
  </sheetData>
  <autoFilter ref="A4:L4"/>
  <mergeCells count="3">
    <mergeCell ref="A1:L1"/>
    <mergeCell ref="A2:L2"/>
    <mergeCell ref="A28:B28"/>
  </mergeCells>
  <conditionalFormatting sqref="H5:H27">
    <cfRule type="colorScale" priority="4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J5:J27">
    <cfRule type="colorScale" priority="6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7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ПСР</vt:lpstr>
      <vt:lpstr>ПСР!Print_Titles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2023-10-31T08:38:54Z</dcterms:modified>
</cp:coreProperties>
</file>